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4"/>
    <sheet state="visible" name="Summary " sheetId="2" r:id="rId5"/>
    <sheet state="visible" name="Learn" sheetId="3" r:id="rId6"/>
    <sheet state="visible" name="Connect" sheetId="4" r:id="rId7"/>
    <sheet state="visible" name="Do" sheetId="5" r:id="rId8"/>
  </sheets>
  <definedNames/>
  <calcPr/>
</workbook>
</file>

<file path=xl/sharedStrings.xml><?xml version="1.0" encoding="utf-8"?>
<sst xmlns="http://schemas.openxmlformats.org/spreadsheetml/2006/main" count="124" uniqueCount="96">
  <si>
    <r>
      <rPr>
        <rFont val="Arial"/>
        <color theme="1"/>
      </rPr>
      <t xml:space="preserve">This self-assessment should be used by universities to explore how effectively an activity, project or approach is creating an environment which supports student participants to develop their leadership skills. 
The mechanisms of change highlighted are based on Student Hubs' experience delivering student social action over 16 years.
It is important to note that leadership is for all students, not just those in leadership roles. However we might expect those in leadership roles to have a higher base level of leadership capabilities.
-
</t>
    </r>
    <r>
      <rPr>
        <rFont val="Arial"/>
        <color theme="1"/>
        <sz val="8.0"/>
      </rPr>
      <t>This resource has been created by student social action charity Student Hubs. The aim of this resource is to support the delivery of high quality student social action. Please use, apply and share this resource as you see fit and credit Student Hubs as relevant to recognise the support our frameworks and resources have provided for your activity. Whilst you may make use of all intellectual property set out here, you do so entirely at your own risk. Student Hubs provides this intellectual property "AS IS" and without warranty of any kind. To the maximum extent by law, Student Hubs expressly disclaims all representations, warranties and conditions in relation to the intellectual property set out here, whether express or implied.</t>
    </r>
  </si>
  <si>
    <t>Mechanism</t>
  </si>
  <si>
    <t>Description</t>
  </si>
  <si>
    <t>You should create an environment through which students feel...</t>
  </si>
  <si>
    <t>Safe</t>
  </si>
  <si>
    <t>to be themselves, take risks and try new things</t>
  </si>
  <si>
    <t>Trusted</t>
  </si>
  <si>
    <t xml:space="preserve">to take responsibility for their role and share their views and ideas </t>
  </si>
  <si>
    <t>Included</t>
  </si>
  <si>
    <t xml:space="preserve">as a unique individual with unique needs </t>
  </si>
  <si>
    <t>Supported</t>
  </si>
  <si>
    <t xml:space="preserve">by support, policies and processes </t>
  </si>
  <si>
    <t xml:space="preserve">Challenged </t>
  </si>
  <si>
    <t xml:space="preserve">to step outside of their comfort zone and reflect, develop and grow </t>
  </si>
  <si>
    <t>Excited</t>
  </si>
  <si>
    <t xml:space="preserve">about getting involved </t>
  </si>
  <si>
    <t xml:space="preserve">This page will automatically fill in based on your responses in the 'Learn', 'Connect' and 'Do' tabs. Please do not edit the formula but revisit it to get an overview of how well your activitiy is performing in each area. </t>
  </si>
  <si>
    <t>To...</t>
  </si>
  <si>
    <t>Students feel...</t>
  </si>
  <si>
    <t>Learn</t>
  </si>
  <si>
    <t>Connect</t>
  </si>
  <si>
    <t>Do</t>
  </si>
  <si>
    <t>Total</t>
  </si>
  <si>
    <t xml:space="preserve">Trusted </t>
  </si>
  <si>
    <t xml:space="preserve">Included </t>
  </si>
  <si>
    <t>Challenged</t>
  </si>
  <si>
    <t xml:space="preserve">Excited </t>
  </si>
  <si>
    <r>
      <rPr>
        <rFont val="Arial"/>
        <color theme="1"/>
      </rPr>
      <t xml:space="preserve">At Student Hubs the 'Learn' stage is all about the </t>
    </r>
    <r>
      <rPr>
        <rFont val="Arial"/>
        <b/>
        <color theme="1"/>
      </rPr>
      <t>what</t>
    </r>
    <r>
      <rPr>
        <rFont val="Arial"/>
        <color theme="1"/>
      </rPr>
      <t xml:space="preserve">. 
Students start to understand what they are doing, gaining awareness of themselves and the world around them. 
This may look like a selection process, training, an induction session, and more. </t>
    </r>
  </si>
  <si>
    <t>Action</t>
  </si>
  <si>
    <t>Best practice</t>
  </si>
  <si>
    <t>Evidence/ Notes/ Actions</t>
  </si>
  <si>
    <t>Has a safe space policy been shared, discussed and implemented?</t>
  </si>
  <si>
    <t>A safe space policy is shared which includes a code of conduct for all parties, and processes which will be followed if this code is not met. It is shared publicly on your website or similar, emailed to students who are interested in activities and discussed during training or selection sessions.</t>
  </si>
  <si>
    <t>Do all students have the opportunity to practice new skills and theory without judgement?</t>
  </si>
  <si>
    <t>Training or selection sessions include interactive activities through which a skill is demonstrated, and then practiced. For example if students will be presenting in an activity they have an opportunity to practice public speaking with one another. If there aren't any sessions this opportunity is replicated through guidance documents and offering optional staff or volunteer supported spaces.</t>
  </si>
  <si>
    <t>Are students encouraged to share feedback regularly?</t>
  </si>
  <si>
    <t xml:space="preserve">Clear feedback loops are established at every stage of the activity. Students are asked consistent, regular questions to collect feedback such as "What went well? What could have been better?", and a clear process of how feedback will be used and why it is valuable is clearly communicated. </t>
  </si>
  <si>
    <t>Does the facilitator clearly outline elements of the activity can be changed?</t>
  </si>
  <si>
    <t xml:space="preserve">The facilitator demonstrates a willingness, and desire, for change. They share which parts of the activity are fixed and which parts are flexible, alongside how students can input into that. This includes demonstrating a growth mindset, acknowledging openly that they don't know everything and students have a lot to add to the design of the activity. </t>
  </si>
  <si>
    <t xml:space="preserve">Are physical and virtual spaces accessible for all as standard using a universal design approach? </t>
  </si>
  <si>
    <t xml:space="preserve">Universal design principles are followed ensuring a baseline of accessibility is met for all activities. This may include using wheelchair accessible venues, sharing screenreader-friendly resources and implementing regular breaks as standard. </t>
  </si>
  <si>
    <t>Is information shared equitably with all students taking into account variation in learning needs?</t>
  </si>
  <si>
    <t xml:space="preserve">All information is shared in multiple formats, for example verbal and practical in a training session, and written in a follow up email. </t>
  </si>
  <si>
    <t>Are key policies and processes outlined and shared in multiple formats?</t>
  </si>
  <si>
    <t xml:space="preserve">Policies and processes are visible on your website, or linked in activity descriptions. Key points are also highlighted verbally at training or activity briefs. We should suggest policies include at minimum guidance around complaints and grievances, whistleblowing, health and safety, safeguarding and anti-bullying and harrassment. </t>
  </si>
  <si>
    <t xml:space="preserve">Are expectations of all parties shared clearly and consistently? </t>
  </si>
  <si>
    <t>Really clear expectations - for students, yourself and any delivery partners - are agreed at the design stage and shared in writing and verbally. This could include a signed agreement through which students, and facilitators, commit to a shared code of conduct.</t>
  </si>
  <si>
    <t>Is guided reflection encouraged through proactive questioning?</t>
  </si>
  <si>
    <t xml:space="preserve">There are regular pauses for reflection throughout the activity. Consistent questions are used to invite students to develop their capabilities intentionally such as "What would you do differently next time? What skills have you demonstrated and how?"  </t>
  </si>
  <si>
    <t xml:space="preserve">Is the concept of growth mindsets introduced, discussed and embedded? </t>
  </si>
  <si>
    <t xml:space="preserve">An openness to learning from failure, and trying new things, is highlighted as an important mindset for student leaders to adopt. This is shared, and discussed, at the selection or training stage of the activity and embedded through role modeling by sharing current and past failures honestly. This is also included in reflection sessions and adhoc support conversations. </t>
  </si>
  <si>
    <t>Is there space for discussion about students' motivation and passion?</t>
  </si>
  <si>
    <t xml:space="preserve">Students are invited to reflect on their motivation for getting involved in the activity, and how this aligns with their passion through questions such as "Why do you want to be involved in this activity? How does what motivates you in other areas of your life relate to this activity?". They are listened to with curiosity. </t>
  </si>
  <si>
    <t xml:space="preserve">Are students supported to share their motivation and passion with others in the group? </t>
  </si>
  <si>
    <t xml:space="preserve">There is space for students to share their motivation and passions with other people involved in the activity in a formal or informal way. This fosters a sense of belonging within the activity, and generates a sense of shared alignment and values. </t>
  </si>
  <si>
    <t xml:space="preserve">Is the potential impact of the activity explictly shared? </t>
  </si>
  <si>
    <t xml:space="preserve">The activity has a change model which clearly outlines the aims of the activity - including intended outputs, outcomes and impact for everybody involved. Students clearly understand how their involvement is going to contribute to something bigger and make a real difference. Students could be consulted in the creation of this change model! </t>
  </si>
  <si>
    <r>
      <rPr>
        <rFont val="Arial"/>
        <color theme="1"/>
      </rPr>
      <t xml:space="preserve">At Student Hubs the 'Connect' stage is all about the </t>
    </r>
    <r>
      <rPr>
        <rFont val="Arial"/>
        <b/>
        <color theme="1"/>
      </rPr>
      <t>why</t>
    </r>
    <r>
      <rPr>
        <rFont val="Arial"/>
        <color theme="1"/>
      </rPr>
      <t xml:space="preserve">. 
Students meet like-minded individuals and people they wouldn't otherwise have met. They are encouraged to connect and collaborate. 
This may look like attending an event or social, connecting online and more. Please note this builds upon the practices outlined at the 'Learn' stage. </t>
    </r>
  </si>
  <si>
    <t>Have spaces to connect been intentionally built and maintained?</t>
  </si>
  <si>
    <t xml:space="preserve">Facilitators have intentionally prioritised connection, collaboration and shared learning in activity design. Opportunities for connection are clearly communicated from the start of the activity, and engagement is encouraged. Opportunities may look like informal socials, virtual spaces, group events, team projects, and more. </t>
  </si>
  <si>
    <t>Are facilitators role modelling connection and collaboration?</t>
  </si>
  <si>
    <t xml:space="preserve">Facilitators understand the power of connection as a tool, and prioritise role modelling connection and collaboration when working with students. This looks like being present, making time for others, listening carefully and creating a warm, comfortable environment. </t>
  </si>
  <si>
    <t>Is regular feedback requested, collected and acted upon?</t>
  </si>
  <si>
    <t xml:space="preserve">The facilitator collects feedback regularly through a range of formats, such as short surveys shared via email, debrief conversations after activities, and long form impact measurement at the end of engagement. In addition to this students clearly understand why their feedback is valuable, and previous changes that have been made based on student feedback. </t>
  </si>
  <si>
    <t xml:space="preserve">Are facilitators consistently available? </t>
  </si>
  <si>
    <t xml:space="preserve">The facilitator is consistent in how they engage with the activity. This may look like regular attendance at events or sessions, holding time after the activity for ad-hoc support, or offering regular office hours. The facilitator does not need to be available all of the time, but they should be consistent in their availability and communicate this clearly and regularly. </t>
  </si>
  <si>
    <t>Do facilitators champion individuals to ensure they have access to opportunities?</t>
  </si>
  <si>
    <t xml:space="preserve">Facilitators take time to understand the unique needs and skillsets of the students involved, and champion their development by identifying other opportunities they could, and should, access. Once opportunities are identified they are shared with the student, and where appropriate the facilitator acts as a champion through introducing students to relevant contacts, supporting applications and providing references. </t>
  </si>
  <si>
    <t xml:space="preserve">Are students celebrated through multiple avenues? </t>
  </si>
  <si>
    <t xml:space="preserve">Students are recognised and celebrated informally in on-to-one conversations, within a group setting through shoutouts or appreciative affirmations, and within a formal structure such as through a nomination for a student award, or a certification. </t>
  </si>
  <si>
    <t>Are tools and techniques for meaningful connection provided?</t>
  </si>
  <si>
    <t xml:space="preserve">Training or selection sessions acknowledge connection is a capability which can be built, and include tools and techniques on effective networking, active listening, and other communication skills. If no training sessions are in place, this is shared in a written format in guidance or induction materials which optional spaces offered to discuss and practice. </t>
  </si>
  <si>
    <t xml:space="preserve">Is structured support on meaningful connection available on an ad-hoc basis? </t>
  </si>
  <si>
    <t xml:space="preserve">Connection is valued as a skill, and therefore the facilitator recognises students may require guidance and support to make the most of opportunities. Optional drop-in spaces can be utilised to discuss, and practice, techniques for meaningful connection, as well as to troubleshoot challenges which arise. Additionally, ahead of activities, guidance on how to build meaningful connections is offered in a verbal or written format. </t>
  </si>
  <si>
    <t>Do facilitators regularly share their own reflections?</t>
  </si>
  <si>
    <t xml:space="preserve">The facilitator is open and shares their perspective and reflections. This could be in verbal form at the start or end of activities, or via email. It should include role modelling a growth mindset through identifying mistakes and learnings, as well as sharing tangible actions being taken for improvement. </t>
  </si>
  <si>
    <t>Are spaces created for regular student reflection?</t>
  </si>
  <si>
    <t xml:space="preserve">Students are encouraged to reflect, as individuals and groups, through consistent written and verbal prompts. This includes built-in opportunities to reflect such as bringing people together at the end of activities, including reflective questions in regular check-ins, and having optional additional spaces for reflection. </t>
  </si>
  <si>
    <t xml:space="preserve">Is curiosity encouraged and celebrated? </t>
  </si>
  <si>
    <t xml:space="preserve">The facilitator encourages curiosity through asking questions, supporting students to dig deeper into the root cause of challenges, their own development and the perspectives of others. These questions may be asked in person at activities, or in a written format during check ins. When students demonstrate curiosity this is recognised and celebrated. </t>
  </si>
  <si>
    <r>
      <rPr>
        <rFont val="Arial"/>
        <color theme="1"/>
      </rPr>
      <t xml:space="preserve">At Student Hubs the 'Do' stage is all about the </t>
    </r>
    <r>
      <rPr>
        <rFont val="Arial"/>
        <b/>
        <color theme="1"/>
      </rPr>
      <t>how</t>
    </r>
    <r>
      <rPr>
        <rFont val="Arial"/>
        <color theme="1"/>
      </rPr>
      <t xml:space="preserve">. Students get to practically engage in a supported activity. 
This may look like volunteering in a school, attending a community event, or more. Please note this builds upon the practices outlined at the 'Learn' and 'Connect' stages. </t>
    </r>
  </si>
  <si>
    <t xml:space="preserve">Do students have the opportunity to try something new they haven't done before? </t>
  </si>
  <si>
    <t xml:space="preserve">Activities and spaces offered are unique and pose new challenges and opportunities for students. Students are encouraged to step outside of their comfort zone and be ambitious with their commitment and ideas. </t>
  </si>
  <si>
    <t xml:space="preserve">Not only is feedback collected from students, as outlined in the 'Learn' and 'Connect' stages, but also from other stakeholders, users and individuals engaged with the activity. Meaningful impact collection, and feedback informed improvement actions, are role modelled by the facilitator, with opportunities for student involvement in collecting, analysing and implementing feedback as appropriate. </t>
  </si>
  <si>
    <t xml:space="preserve">Are students trusted to take responsibility for their role? </t>
  </si>
  <si>
    <t xml:space="preserve">The facilitator demonstrates trust through their verbal and non-verbal communication. Rather than leading students they use coaching techniques to encourage students to take responsibility, and make decisions, as appropriate. Sudents can self-identify what level of responsibility they feel able to take, with encouragement from the facilitator to be ambitious. </t>
  </si>
  <si>
    <t xml:space="preserve">Is communication consistent? </t>
  </si>
  <si>
    <t>Communication from the facilitator is clear, concise and consistent. Contact is streamlined to reduce the administrative burden for students, and where possible communicated through multiple formats (ie verbal at an event, and written afterwards).</t>
  </si>
  <si>
    <t xml:space="preserve">Do facilitators expect consistency of students, ensuring they meet agreed expectations? </t>
  </si>
  <si>
    <t xml:space="preserve">Students are held accountable to the commitment they have made. This looks like regular check-ins on expectations and performance, and an open feedback loop including both positive and constructive comments. If an issue arises it is discussed as soon as possible to minimise impact, and maximise growth.  </t>
  </si>
  <si>
    <t>Is collaboration and shared learning encouraged and facilitated between individuals?</t>
  </si>
  <si>
    <t xml:space="preserve">Collaboration is embedded throughout the activity. As well as online communities, and optional social spaces, this prioritises shared learning. When reflections and feedback are collected, these are shared with all involved, as appropriate, to encourage collaborative learning and improvement practices. </t>
  </si>
  <si>
    <t xml:space="preserve">Is personal development encouraged and prioritised? </t>
  </si>
  <si>
    <t xml:space="preserve">Students are encouraged to reflect on personal devleopment regularly, take on meaningful challenges to continue to grow, and identify and prioritise key areas for future development. To support this the facilitator provides regular feedback, suggests opportunities and asks questions to encourage independent reflection. </t>
  </si>
  <si>
    <t xml:space="preserve">Are students aware of the impact they are having? </t>
  </si>
  <si>
    <t xml:space="preserve">Impact is shared and celebrated regularly, this may look like the facilitator sharing stories of success, and the outputs, outcomes and impact that has been achieved through the activity. </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</si>
</sst>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color theme="1"/>
      <name val="Arial"/>
    </font>
    <font>
      <b/>
      <color theme="1"/>
      <name val="Arial"/>
    </font>
    <font>
      <i/>
      <color theme="1"/>
      <name val="Arial"/>
    </font>
    <font>
      <i/>
      <color theme="1"/>
      <name val="Arial"/>
      <scheme val="minor"/>
    </font>
    <font>
      <b/>
      <color theme="1"/>
      <name val="Arial"/>
      <scheme val="minor"/>
    </font>
    <font/>
    <font>
      <color theme="1"/>
      <name val="Arial"/>
      <scheme val="minor"/>
    </font>
    <font>
      <i/>
      <color rgb="FF000000"/>
      <name val="Arial"/>
    </font>
  </fonts>
  <fills count="6">
    <fill>
      <patternFill patternType="none"/>
    </fill>
    <fill>
      <patternFill patternType="lightGray"/>
    </fill>
    <fill>
      <patternFill patternType="solid">
        <fgColor rgb="FFFFF2CC"/>
        <bgColor rgb="FFFFF2CC"/>
      </patternFill>
    </fill>
    <fill>
      <patternFill patternType="solid">
        <fgColor rgb="FFFCE5CD"/>
        <bgColor rgb="FFFCE5CD"/>
      </patternFill>
    </fill>
    <fill>
      <patternFill patternType="solid">
        <fgColor rgb="FFF3F3F3"/>
        <bgColor rgb="FFF3F3F3"/>
      </patternFill>
    </fill>
    <fill>
      <patternFill patternType="solid">
        <fgColor rgb="FFFFFFFF"/>
        <bgColor rgb="FFFFFFFF"/>
      </patternFill>
    </fill>
  </fills>
  <borders count="7">
    <border/>
    <border>
      <right style="thin">
        <color rgb="FF000000"/>
      </right>
    </border>
    <border>
      <bottom style="thin">
        <color rgb="FF000000"/>
      </bottom>
    </border>
    <border>
      <left style="thin">
        <color rgb="FF000000"/>
      </left>
      <bottom style="thin">
        <color rgb="FF000000"/>
      </bottom>
    </border>
    <border>
      <left style="thin">
        <color rgb="FF000000"/>
      </left>
    </border>
    <border>
      <right style="thin">
        <color rgb="FF000000"/>
      </right>
      <top style="thin">
        <color rgb="FF000000"/>
      </top>
    </border>
    <border>
      <top style="thin">
        <color rgb="FF000000"/>
      </top>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1"/>
    </xf>
    <xf borderId="0" fillId="3" fontId="2" numFmtId="0" xfId="0" applyAlignment="1" applyFill="1" applyFont="1">
      <alignment shrinkToFit="0" vertical="bottom" wrapText="1"/>
    </xf>
    <xf borderId="0" fillId="3" fontId="2" numFmtId="0" xfId="0" applyAlignment="1" applyFont="1">
      <alignment vertical="bottom"/>
    </xf>
    <xf borderId="0" fillId="0" fontId="3" numFmtId="0" xfId="0" applyAlignment="1" applyFont="1">
      <alignment shrinkToFit="0" vertical="bottom" wrapText="1"/>
    </xf>
    <xf borderId="0" fillId="0" fontId="2" numFmtId="0" xfId="0" applyAlignment="1" applyFont="1">
      <alignment vertical="bottom"/>
    </xf>
    <xf borderId="0" fillId="0" fontId="1" numFmtId="0" xfId="0" applyAlignment="1" applyFont="1">
      <alignment readingOrder="0" shrinkToFit="0" vertical="bottom" wrapText="1"/>
    </xf>
    <xf borderId="0" fillId="0" fontId="1" numFmtId="0" xfId="0" applyAlignment="1" applyFont="1">
      <alignment shrinkToFit="0" vertical="bottom" wrapText="1"/>
    </xf>
    <xf borderId="0" fillId="0" fontId="1" numFmtId="0" xfId="0" applyAlignment="1" applyFont="1">
      <alignment vertical="bottom"/>
    </xf>
    <xf borderId="0" fillId="0" fontId="4" numFmtId="0" xfId="0" applyAlignment="1" applyFont="1">
      <alignment readingOrder="0"/>
    </xf>
    <xf borderId="0" fillId="0" fontId="5" numFmtId="0" xfId="0" applyAlignment="1" applyFont="1">
      <alignment readingOrder="0"/>
    </xf>
    <xf borderId="1" fillId="0" fontId="4" numFmtId="0" xfId="0" applyAlignment="1" applyBorder="1" applyFont="1">
      <alignment readingOrder="0"/>
    </xf>
    <xf borderId="1" fillId="0" fontId="6" numFmtId="0" xfId="0" applyBorder="1" applyFont="1"/>
    <xf borderId="2" fillId="0" fontId="5" numFmtId="0" xfId="0" applyAlignment="1" applyBorder="1" applyFont="1">
      <alignment readingOrder="0"/>
    </xf>
    <xf borderId="3" fillId="0" fontId="5" numFmtId="0" xfId="0" applyAlignment="1" applyBorder="1" applyFont="1">
      <alignment readingOrder="0"/>
    </xf>
    <xf borderId="1" fillId="0" fontId="5" numFmtId="0" xfId="0" applyAlignment="1" applyBorder="1" applyFont="1">
      <alignment readingOrder="0"/>
    </xf>
    <xf borderId="0" fillId="0" fontId="7" numFmtId="10" xfId="0" applyFont="1" applyNumberFormat="1"/>
    <xf borderId="4" fillId="0" fontId="7" numFmtId="10" xfId="0" applyBorder="1" applyFont="1" applyNumberFormat="1"/>
    <xf borderId="5" fillId="0" fontId="5" numFmtId="0" xfId="0" applyAlignment="1" applyBorder="1" applyFont="1">
      <alignment readingOrder="0"/>
    </xf>
    <xf borderId="6" fillId="0" fontId="7" numFmtId="10" xfId="0" applyBorder="1" applyFont="1" applyNumberFormat="1"/>
    <xf borderId="5" fillId="0" fontId="7" numFmtId="10" xfId="0" applyBorder="1" applyFont="1" applyNumberFormat="1"/>
    <xf borderId="0" fillId="3" fontId="5" numFmtId="0" xfId="0" applyAlignment="1" applyFont="1">
      <alignment readingOrder="0" shrinkToFit="0" wrapText="1"/>
    </xf>
    <xf borderId="0" fillId="3" fontId="5" numFmtId="0" xfId="0" applyAlignment="1" applyFont="1">
      <alignment readingOrder="0"/>
    </xf>
    <xf borderId="0" fillId="4" fontId="5" numFmtId="0" xfId="0" applyAlignment="1" applyFill="1" applyFont="1">
      <alignment readingOrder="0" shrinkToFit="0" wrapText="1"/>
    </xf>
    <xf borderId="0" fillId="0" fontId="7" numFmtId="0" xfId="0" applyAlignment="1" applyFont="1">
      <alignment readingOrder="0" shrinkToFit="0" wrapText="1"/>
    </xf>
    <xf borderId="0" fillId="0" fontId="4" numFmtId="0" xfId="0" applyAlignment="1" applyFont="1">
      <alignment readingOrder="0" shrinkToFit="0" wrapText="1"/>
    </xf>
    <xf borderId="0" fillId="0" fontId="7" numFmtId="0" xfId="0" applyAlignment="1" applyFont="1">
      <alignment readingOrder="0"/>
    </xf>
    <xf borderId="0" fillId="0" fontId="7" numFmtId="0" xfId="0" applyFont="1"/>
    <xf borderId="0" fillId="5" fontId="8" numFmtId="0" xfId="0" applyAlignment="1" applyFill="1" applyFont="1">
      <alignment horizontal="lef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1.88"/>
  </cols>
  <sheetData>
    <row r="1">
      <c r="A1" s="1" t="s">
        <v>0</v>
      </c>
    </row>
    <row r="3">
      <c r="A3" s="2" t="s">
        <v>1</v>
      </c>
      <c r="B3" s="3" t="s">
        <v>2</v>
      </c>
    </row>
    <row r="4">
      <c r="A4" s="4" t="s">
        <v>3</v>
      </c>
    </row>
    <row r="5">
      <c r="A5" s="5" t="s">
        <v>4</v>
      </c>
      <c r="B5" s="6" t="s">
        <v>5</v>
      </c>
    </row>
    <row r="6">
      <c r="A6" s="5" t="s">
        <v>6</v>
      </c>
      <c r="B6" s="7" t="s">
        <v>7</v>
      </c>
    </row>
    <row r="7">
      <c r="A7" s="5" t="s">
        <v>8</v>
      </c>
      <c r="B7" s="7" t="s">
        <v>9</v>
      </c>
    </row>
    <row r="8">
      <c r="A8" s="5" t="s">
        <v>10</v>
      </c>
      <c r="B8" s="7" t="s">
        <v>11</v>
      </c>
    </row>
    <row r="9">
      <c r="A9" s="5" t="s">
        <v>12</v>
      </c>
      <c r="B9" s="6" t="s">
        <v>13</v>
      </c>
    </row>
    <row r="10">
      <c r="A10" s="5" t="s">
        <v>14</v>
      </c>
      <c r="B10" s="8" t="s">
        <v>15</v>
      </c>
    </row>
  </sheetData>
  <mergeCells count="2">
    <mergeCell ref="A1:E1"/>
    <mergeCell ref="A4:B4"/>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16</v>
      </c>
    </row>
    <row r="2">
      <c r="A2" s="9"/>
      <c r="B2" s="9"/>
      <c r="C2" s="9"/>
      <c r="D2" s="9"/>
      <c r="E2" s="10"/>
    </row>
    <row r="3">
      <c r="A3" s="11"/>
      <c r="B3" s="9" t="s">
        <v>17</v>
      </c>
      <c r="D3" s="12"/>
      <c r="E3" s="10"/>
    </row>
    <row r="4">
      <c r="A4" s="11" t="s">
        <v>18</v>
      </c>
      <c r="B4" s="13" t="s">
        <v>19</v>
      </c>
      <c r="C4" s="13" t="s">
        <v>20</v>
      </c>
      <c r="D4" s="13" t="s">
        <v>21</v>
      </c>
      <c r="E4" s="14" t="s">
        <v>22</v>
      </c>
    </row>
    <row r="5">
      <c r="A5" s="15" t="s">
        <v>4</v>
      </c>
      <c r="B5" s="16">
        <f>countif(Learn!C4:C5,TRUE)/2</f>
        <v>0</v>
      </c>
      <c r="C5" s="16">
        <f>countif(Connect!C4:C5,TRUE)/2</f>
        <v>0</v>
      </c>
      <c r="D5" s="16">
        <f>countif(Do!C4,TRUE)</f>
        <v>0</v>
      </c>
      <c r="E5" s="17">
        <f>(countif(Learn!C4:C5,TRUE)+countif(Connect!C4:C5,TRUE)+countif(Do!C4,TRUE))/5</f>
        <v>0</v>
      </c>
    </row>
    <row r="6">
      <c r="A6" s="15" t="s">
        <v>23</v>
      </c>
      <c r="B6" s="16">
        <f>countif(Learn!C7:C8,TRUE)/2</f>
        <v>0</v>
      </c>
      <c r="C6" s="16">
        <f>countif(Connect!C7,TRUE)</f>
        <v>0</v>
      </c>
      <c r="D6" s="16">
        <f>countif(Do!C6:C7,TRUE)/2</f>
        <v>0</v>
      </c>
      <c r="E6" s="17">
        <f>(countif(Learn!F7:F8,TRUE)+countif(Connect!C7,TRUE)+countif(Do!C6:C7,TRUE))/5</f>
        <v>0</v>
      </c>
    </row>
    <row r="7">
      <c r="A7" s="15" t="s">
        <v>24</v>
      </c>
      <c r="B7" s="16">
        <f>countif(Learn!C10:C11,TRUE)/2</f>
        <v>0</v>
      </c>
      <c r="C7" s="16">
        <f>countif(Connect!C9:C11,TRUE)/3</f>
        <v>0</v>
      </c>
      <c r="D7" s="16">
        <f>countif(Do!C9,TRUE)</f>
        <v>0</v>
      </c>
      <c r="E7" s="17">
        <f>(countif(Learn!C10:C11,TRUE)+countif(Connect!C9:C11,TRUE)+countif(Do!C9,TRUE))/6</f>
        <v>0</v>
      </c>
    </row>
    <row r="8">
      <c r="A8" s="15" t="s">
        <v>10</v>
      </c>
      <c r="B8" s="16">
        <f>countif(Learn!C13:C14,TRUE)/2</f>
        <v>0</v>
      </c>
      <c r="C8" s="16">
        <f>countif(Connect!C13:C14,TRUE)/2</f>
        <v>0</v>
      </c>
      <c r="D8" s="16">
        <f>countif(Do!C11:C12,TRUE)/2</f>
        <v>0</v>
      </c>
      <c r="E8" s="17">
        <f>(countif(Learn!C13:C14,TRUE)+countif(Connect!C13:C14,TRUE)+countif(Do!C11:C12,TRUE))/6</f>
        <v>0</v>
      </c>
    </row>
    <row r="9">
      <c r="A9" s="15" t="s">
        <v>25</v>
      </c>
      <c r="B9" s="16">
        <f>countif(Learn!C15:C16,TRUE)/2</f>
        <v>0</v>
      </c>
      <c r="C9" s="16">
        <f>countif(Connect!C16:C17,TRUE)/2</f>
        <v>0</v>
      </c>
      <c r="D9" s="16">
        <f>countif(Do!C14,TRUE)</f>
        <v>0</v>
      </c>
      <c r="E9" s="17">
        <f>(countif(Learn!C15:C16,TRUE)+countif(Connect!C16:C17,TRUE)+countif(Do!C14,TRUE))/5</f>
        <v>0</v>
      </c>
    </row>
    <row r="10">
      <c r="A10" s="15" t="s">
        <v>26</v>
      </c>
      <c r="B10" s="16">
        <f>countif(Learn!C19:C21,TRUE)/3</f>
        <v>0</v>
      </c>
      <c r="C10" s="16">
        <f>countif(Connect!C19,TRUE)</f>
        <v>0</v>
      </c>
      <c r="D10" s="16">
        <f>countif(Do!C16,TRUE)</f>
        <v>0</v>
      </c>
      <c r="E10" s="17">
        <f>(countif(Learn!C19:C21,TRUE)+countif(Connect!C19,TRUE)+countif(Do!C16,TRUE))/5</f>
        <v>0</v>
      </c>
    </row>
    <row r="11">
      <c r="A11" s="18" t="s">
        <v>22</v>
      </c>
      <c r="B11" s="19">
        <f>countif(Learn!C:C, TRUE)/13</f>
        <v>0</v>
      </c>
      <c r="C11" s="19">
        <f>countif(Connect!C:C, TRUE)/11</f>
        <v>0</v>
      </c>
      <c r="D11" s="20">
        <f>countif(Do!C:C, TRUE)/9</f>
        <v>0</v>
      </c>
      <c r="E11" s="19">
        <f>(countif(Learn!C:C, TRUE)+countif(Connect!C:C, TRUE)+countif(Do!C:C, TRUE))/33</f>
        <v>0</v>
      </c>
    </row>
  </sheetData>
  <mergeCells count="2">
    <mergeCell ref="A1:E1"/>
    <mergeCell ref="B3:D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63"/>
    <col customWidth="1" min="2" max="2" width="68.88"/>
    <col customWidth="1" min="3" max="3" width="3.88"/>
    <col customWidth="1" min="4" max="4" width="37.63"/>
  </cols>
  <sheetData>
    <row r="1">
      <c r="A1" s="1" t="s">
        <v>27</v>
      </c>
    </row>
    <row r="2">
      <c r="A2" s="21" t="s">
        <v>28</v>
      </c>
      <c r="B2" s="21" t="s">
        <v>29</v>
      </c>
      <c r="C2" s="22"/>
      <c r="D2" s="22" t="s">
        <v>30</v>
      </c>
    </row>
    <row r="3">
      <c r="A3" s="23" t="s">
        <v>4</v>
      </c>
    </row>
    <row r="4">
      <c r="A4" s="24" t="s">
        <v>31</v>
      </c>
      <c r="B4" s="25" t="s">
        <v>32</v>
      </c>
      <c r="C4" s="26" t="b">
        <v>0</v>
      </c>
    </row>
    <row r="5">
      <c r="A5" s="24" t="s">
        <v>33</v>
      </c>
      <c r="B5" s="25" t="s">
        <v>34</v>
      </c>
      <c r="C5" s="27" t="b">
        <v>0</v>
      </c>
    </row>
    <row r="6">
      <c r="A6" s="23" t="s">
        <v>6</v>
      </c>
    </row>
    <row r="7">
      <c r="A7" s="24" t="s">
        <v>35</v>
      </c>
      <c r="B7" s="25" t="s">
        <v>36</v>
      </c>
      <c r="C7" s="27" t="b">
        <v>0</v>
      </c>
    </row>
    <row r="8">
      <c r="A8" s="24" t="s">
        <v>37</v>
      </c>
      <c r="B8" s="25" t="s">
        <v>38</v>
      </c>
      <c r="C8" s="27" t="b">
        <v>0</v>
      </c>
    </row>
    <row r="9">
      <c r="A9" s="23" t="s">
        <v>24</v>
      </c>
    </row>
    <row r="10">
      <c r="A10" s="24" t="s">
        <v>39</v>
      </c>
      <c r="B10" s="25" t="s">
        <v>40</v>
      </c>
      <c r="C10" s="27" t="b">
        <v>0</v>
      </c>
    </row>
    <row r="11">
      <c r="A11" s="24" t="s">
        <v>41</v>
      </c>
      <c r="B11" s="25" t="s">
        <v>42</v>
      </c>
      <c r="C11" s="27" t="b">
        <v>0</v>
      </c>
    </row>
    <row r="12">
      <c r="A12" s="23" t="s">
        <v>10</v>
      </c>
    </row>
    <row r="13">
      <c r="A13" s="24" t="s">
        <v>43</v>
      </c>
      <c r="B13" s="25" t="s">
        <v>44</v>
      </c>
      <c r="C13" s="26" t="b">
        <v>0</v>
      </c>
    </row>
    <row r="14">
      <c r="A14" s="24" t="s">
        <v>45</v>
      </c>
      <c r="B14" s="25" t="s">
        <v>46</v>
      </c>
      <c r="C14" s="27" t="b">
        <v>0</v>
      </c>
    </row>
    <row r="15">
      <c r="A15" s="23" t="s">
        <v>25</v>
      </c>
    </row>
    <row r="16">
      <c r="A16" s="24" t="s">
        <v>47</v>
      </c>
      <c r="B16" s="25" t="s">
        <v>48</v>
      </c>
      <c r="C16" s="27" t="b">
        <v>0</v>
      </c>
    </row>
    <row r="17">
      <c r="A17" s="24" t="s">
        <v>49</v>
      </c>
      <c r="B17" s="25" t="s">
        <v>50</v>
      </c>
      <c r="C17" s="27" t="b">
        <v>0</v>
      </c>
    </row>
    <row r="18">
      <c r="A18" s="23" t="s">
        <v>26</v>
      </c>
    </row>
    <row r="19">
      <c r="A19" s="24" t="s">
        <v>51</v>
      </c>
      <c r="B19" s="25" t="s">
        <v>52</v>
      </c>
      <c r="C19" s="27" t="b">
        <v>0</v>
      </c>
    </row>
    <row r="20">
      <c r="A20" s="24" t="s">
        <v>53</v>
      </c>
      <c r="B20" s="25" t="s">
        <v>54</v>
      </c>
      <c r="C20" s="27" t="b">
        <v>0</v>
      </c>
    </row>
    <row r="21">
      <c r="A21" s="24" t="s">
        <v>55</v>
      </c>
      <c r="B21" s="25" t="s">
        <v>56</v>
      </c>
      <c r="C21" s="27" t="b">
        <v>0</v>
      </c>
    </row>
  </sheetData>
  <mergeCells count="7">
    <mergeCell ref="A1:D1"/>
    <mergeCell ref="A3:D3"/>
    <mergeCell ref="A6:D6"/>
    <mergeCell ref="A9:D9"/>
    <mergeCell ref="A12:D12"/>
    <mergeCell ref="A15:D15"/>
    <mergeCell ref="A18:D18"/>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63"/>
    <col customWidth="1" min="2" max="2" width="68.88"/>
    <col customWidth="1" min="3" max="3" width="3.88"/>
    <col customWidth="1" min="4" max="4" width="37.63"/>
  </cols>
  <sheetData>
    <row r="1">
      <c r="A1" s="1" t="s">
        <v>57</v>
      </c>
    </row>
    <row r="2">
      <c r="A2" s="21" t="s">
        <v>28</v>
      </c>
      <c r="B2" s="21" t="s">
        <v>29</v>
      </c>
      <c r="C2" s="22"/>
      <c r="D2" s="22" t="s">
        <v>30</v>
      </c>
    </row>
    <row r="3">
      <c r="A3" s="23" t="s">
        <v>4</v>
      </c>
    </row>
    <row r="4">
      <c r="A4" s="24" t="s">
        <v>58</v>
      </c>
      <c r="B4" s="25" t="s">
        <v>59</v>
      </c>
      <c r="C4" s="27" t="b">
        <v>0</v>
      </c>
    </row>
    <row r="5">
      <c r="A5" s="24" t="s">
        <v>60</v>
      </c>
      <c r="B5" s="25" t="s">
        <v>61</v>
      </c>
      <c r="C5" s="27" t="b">
        <v>0</v>
      </c>
    </row>
    <row r="6">
      <c r="A6" s="23" t="s">
        <v>6</v>
      </c>
    </row>
    <row r="7">
      <c r="A7" s="24" t="s">
        <v>62</v>
      </c>
      <c r="B7" s="25" t="s">
        <v>63</v>
      </c>
      <c r="C7" s="27" t="b">
        <v>0</v>
      </c>
    </row>
    <row r="8">
      <c r="A8" s="23" t="s">
        <v>24</v>
      </c>
    </row>
    <row r="9">
      <c r="A9" s="24" t="s">
        <v>64</v>
      </c>
      <c r="B9" s="28" t="s">
        <v>65</v>
      </c>
      <c r="C9" s="27" t="b">
        <v>0</v>
      </c>
    </row>
    <row r="10">
      <c r="A10" s="24" t="s">
        <v>66</v>
      </c>
      <c r="B10" s="25" t="s">
        <v>67</v>
      </c>
      <c r="C10" s="27" t="b">
        <v>0</v>
      </c>
    </row>
    <row r="11">
      <c r="A11" s="24" t="s">
        <v>68</v>
      </c>
      <c r="B11" s="25" t="s">
        <v>69</v>
      </c>
      <c r="C11" s="27" t="b">
        <v>0</v>
      </c>
    </row>
    <row r="12">
      <c r="A12" s="23" t="s">
        <v>10</v>
      </c>
    </row>
    <row r="13">
      <c r="A13" s="24" t="s">
        <v>70</v>
      </c>
      <c r="B13" s="25" t="s">
        <v>71</v>
      </c>
      <c r="C13" s="27" t="b">
        <v>0</v>
      </c>
    </row>
    <row r="14">
      <c r="A14" s="24" t="s">
        <v>72</v>
      </c>
      <c r="B14" s="25" t="s">
        <v>73</v>
      </c>
      <c r="C14" s="27" t="b">
        <v>0</v>
      </c>
    </row>
    <row r="15">
      <c r="A15" s="23" t="s">
        <v>25</v>
      </c>
    </row>
    <row r="16">
      <c r="A16" s="24" t="s">
        <v>74</v>
      </c>
      <c r="B16" s="25" t="s">
        <v>75</v>
      </c>
      <c r="C16" s="27" t="b">
        <v>0</v>
      </c>
    </row>
    <row r="17">
      <c r="A17" s="24" t="s">
        <v>76</v>
      </c>
      <c r="B17" s="25" t="s">
        <v>77</v>
      </c>
      <c r="C17" s="27" t="b">
        <v>0</v>
      </c>
    </row>
    <row r="18">
      <c r="A18" s="23" t="s">
        <v>26</v>
      </c>
    </row>
    <row r="19">
      <c r="A19" s="24" t="s">
        <v>78</v>
      </c>
      <c r="B19" s="25" t="s">
        <v>79</v>
      </c>
      <c r="C19" s="27" t="b">
        <v>0</v>
      </c>
    </row>
  </sheetData>
  <mergeCells count="7">
    <mergeCell ref="A1:D1"/>
    <mergeCell ref="A3:D3"/>
    <mergeCell ref="A6:D6"/>
    <mergeCell ref="A8:D8"/>
    <mergeCell ref="A12:D12"/>
    <mergeCell ref="A15:D15"/>
    <mergeCell ref="A18:D18"/>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63"/>
    <col customWidth="1" min="2" max="2" width="68.88"/>
    <col customWidth="1" min="3" max="3" width="3.88"/>
    <col customWidth="1" min="4" max="4" width="37.63"/>
  </cols>
  <sheetData>
    <row r="1">
      <c r="A1" s="1" t="s">
        <v>80</v>
      </c>
    </row>
    <row r="2">
      <c r="A2" s="21" t="s">
        <v>28</v>
      </c>
      <c r="B2" s="21" t="s">
        <v>29</v>
      </c>
      <c r="C2" s="22"/>
      <c r="D2" s="22" t="s">
        <v>30</v>
      </c>
    </row>
    <row r="3">
      <c r="A3" s="23" t="s">
        <v>4</v>
      </c>
    </row>
    <row r="4">
      <c r="A4" s="24" t="s">
        <v>81</v>
      </c>
      <c r="B4" s="25" t="s">
        <v>82</v>
      </c>
      <c r="C4" s="27" t="b">
        <v>0</v>
      </c>
    </row>
    <row r="5">
      <c r="A5" s="23" t="s">
        <v>6</v>
      </c>
    </row>
    <row r="6">
      <c r="A6" s="24" t="s">
        <v>62</v>
      </c>
      <c r="B6" s="25" t="s">
        <v>83</v>
      </c>
      <c r="C6" s="27" t="b">
        <v>0</v>
      </c>
    </row>
    <row r="7">
      <c r="A7" s="24" t="s">
        <v>84</v>
      </c>
      <c r="B7" s="25" t="s">
        <v>85</v>
      </c>
      <c r="C7" s="27" t="b">
        <v>0</v>
      </c>
    </row>
    <row r="8">
      <c r="A8" s="23" t="s">
        <v>24</v>
      </c>
    </row>
    <row r="9">
      <c r="A9" s="24" t="s">
        <v>86</v>
      </c>
      <c r="B9" s="25" t="s">
        <v>87</v>
      </c>
      <c r="C9" s="27" t="b">
        <v>0</v>
      </c>
    </row>
    <row r="10">
      <c r="A10" s="23" t="s">
        <v>10</v>
      </c>
    </row>
    <row r="11">
      <c r="A11" s="24" t="s">
        <v>88</v>
      </c>
      <c r="B11" s="25" t="s">
        <v>89</v>
      </c>
      <c r="C11" s="27" t="b">
        <v>0</v>
      </c>
    </row>
    <row r="12">
      <c r="A12" s="24" t="s">
        <v>90</v>
      </c>
      <c r="B12" s="25" t="s">
        <v>91</v>
      </c>
      <c r="C12" s="27" t="b">
        <v>0</v>
      </c>
    </row>
    <row r="13">
      <c r="A13" s="23" t="s">
        <v>25</v>
      </c>
    </row>
    <row r="14">
      <c r="A14" s="24" t="s">
        <v>92</v>
      </c>
      <c r="B14" s="25" t="s">
        <v>93</v>
      </c>
      <c r="C14" s="27" t="b">
        <v>0</v>
      </c>
    </row>
    <row r="15">
      <c r="A15" s="23" t="s">
        <v>26</v>
      </c>
    </row>
    <row r="16">
      <c r="A16" s="24" t="s">
        <v>94</v>
      </c>
      <c r="B16" s="25" t="s">
        <v>95</v>
      </c>
      <c r="C16" s="27" t="b">
        <v>0</v>
      </c>
    </row>
  </sheetData>
  <mergeCells count="7">
    <mergeCell ref="A1:D1"/>
    <mergeCell ref="A3:D3"/>
    <mergeCell ref="A5:D5"/>
    <mergeCell ref="A8:D8"/>
    <mergeCell ref="A10:D10"/>
    <mergeCell ref="A13:D13"/>
    <mergeCell ref="A15:D15"/>
  </mergeCells>
  <drawing r:id="rId1"/>
</worksheet>
</file>